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조재현\Desktop\업무\태양광 발전량\2023년\9월\"/>
    </mc:Choice>
  </mc:AlternateContent>
  <bookViews>
    <workbookView xWindow="0" yWindow="0" windowWidth="28800" windowHeight="11625"/>
  </bookViews>
  <sheets>
    <sheet name="삼천포 소화가스 9월" sheetId="3" r:id="rId1"/>
    <sheet name="사천 9월" sheetId="1" r:id="rId2"/>
    <sheet name="곤명 9월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3" l="1"/>
  <c r="F41" i="3"/>
  <c r="E41" i="3"/>
  <c r="D41" i="3"/>
  <c r="C41" i="3"/>
  <c r="D12" i="3"/>
  <c r="C12" i="3" s="1"/>
  <c r="D13" i="3"/>
  <c r="D14" i="3"/>
  <c r="D15" i="3"/>
  <c r="D16" i="3"/>
  <c r="D17" i="3"/>
  <c r="D18" i="3"/>
  <c r="D19" i="3"/>
  <c r="C19" i="3" s="1"/>
  <c r="D20" i="3"/>
  <c r="C20" i="3" s="1"/>
  <c r="D21" i="3"/>
  <c r="C21" i="3" s="1"/>
  <c r="D22" i="3"/>
  <c r="C22" i="3" s="1"/>
  <c r="D23" i="3"/>
  <c r="C23" i="3" s="1"/>
  <c r="D24" i="3"/>
  <c r="D25" i="3"/>
  <c r="D26" i="3"/>
  <c r="D27" i="3"/>
  <c r="D28" i="3"/>
  <c r="D29" i="3"/>
  <c r="D30" i="3"/>
  <c r="D31" i="3"/>
  <c r="D32" i="3"/>
  <c r="C32" i="3" s="1"/>
  <c r="D33" i="3"/>
  <c r="C33" i="3" s="1"/>
  <c r="D34" i="3"/>
  <c r="C34" i="3" s="1"/>
  <c r="D35" i="3"/>
  <c r="C35" i="3" s="1"/>
  <c r="D36" i="3"/>
  <c r="C36" i="3" s="1"/>
  <c r="D37" i="3"/>
  <c r="D38" i="3"/>
  <c r="D39" i="3"/>
  <c r="D40" i="3"/>
  <c r="D11" i="3"/>
  <c r="C11" i="3" s="1"/>
  <c r="C13" i="3"/>
  <c r="C14" i="3"/>
  <c r="C15" i="3"/>
  <c r="C16" i="3"/>
  <c r="C17" i="3"/>
  <c r="C18" i="3"/>
  <c r="C24" i="3"/>
  <c r="C25" i="3"/>
  <c r="C26" i="3"/>
  <c r="C27" i="3"/>
  <c r="C28" i="3"/>
  <c r="C29" i="3"/>
  <c r="C30" i="3"/>
  <c r="C31" i="3"/>
  <c r="C37" i="3"/>
  <c r="C38" i="3"/>
  <c r="C39" i="3"/>
  <c r="C40" i="3"/>
  <c r="D12" i="1" l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11" i="1"/>
  <c r="E11" i="1" s="1"/>
  <c r="C41" i="1"/>
  <c r="C41" i="2"/>
  <c r="D41" i="1" l="1"/>
  <c r="E41" i="1"/>
  <c r="D40" i="2" l="1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l="1"/>
  <c r="E41" i="2" s="1"/>
  <c r="D41" i="2"/>
</calcChain>
</file>

<file path=xl/sharedStrings.xml><?xml version="1.0" encoding="utf-8"?>
<sst xmlns="http://schemas.openxmlformats.org/spreadsheetml/2006/main" count="115" uniqueCount="79">
  <si>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</si>
  <si>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</si>
  <si>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</si>
  <si>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</si>
  <si>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</si>
  <si>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</si>
  <si>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</si>
  <si>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</si>
  <si>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</si>
  <si>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태양광 발전설비</t>
    <phoneticPr fontId="3" type="noConversion"/>
  </si>
  <si>
    <t>사용량(kWh)</t>
    <phoneticPr fontId="2" type="noConversion"/>
  </si>
  <si>
    <t>합계</t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</si>
  <si>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</si>
  <si>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</si>
  <si>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 xml:space="preserve">사천시공공하수처리시설 </t>
    <phoneticPr fontId="3" type="noConversion"/>
  </si>
  <si>
    <t>처리시설명</t>
    <phoneticPr fontId="3" type="noConversion"/>
  </si>
  <si>
    <t>곤명하수처리장</t>
    <phoneticPr fontId="3" type="noConversion"/>
  </si>
  <si>
    <t>위치</t>
    <phoneticPr fontId="2" type="noConversion"/>
  </si>
  <si>
    <t>경상남도 사천시 곤양면 추천리 44-22</t>
    <phoneticPr fontId="3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</si>
  <si>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</si>
  <si>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</si>
  <si>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</si>
  <si>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</si>
  <si>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</si>
  <si>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</si>
  <si>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사용량(kWh)</t>
    <phoneticPr fontId="2" type="noConversion"/>
  </si>
  <si>
    <t>처리시설명</t>
    <phoneticPr fontId="3" type="noConversion"/>
  </si>
  <si>
    <t xml:space="preserve">삼천포공공하수처리시설 </t>
    <phoneticPr fontId="3" type="noConversion"/>
  </si>
  <si>
    <t>위치</t>
    <phoneticPr fontId="2" type="noConversion"/>
  </si>
  <si>
    <t>경상남도 사천시 환경길 55</t>
    <phoneticPr fontId="2" type="noConversion"/>
  </si>
  <si>
    <t>시설명</t>
    <phoneticPr fontId="3" type="noConversion"/>
  </si>
  <si>
    <t>소화조 설비</t>
    <phoneticPr fontId="3" type="noConversion"/>
  </si>
  <si>
    <t>사용처</t>
    <phoneticPr fontId="2" type="noConversion"/>
  </si>
  <si>
    <t>소화설비 재 가열 및 슬러지건조시설 가열 연료</t>
    <phoneticPr fontId="2" type="noConversion"/>
  </si>
  <si>
    <t>사용량합계(N㎥/day)</t>
    <phoneticPr fontId="2" type="noConversion"/>
  </si>
  <si>
    <t>슬러지건조(N㎥/day)</t>
    <phoneticPr fontId="2" type="noConversion"/>
  </si>
  <si>
    <t>잉여가스연소(N㎥/day)</t>
    <phoneticPr fontId="2" type="noConversion"/>
  </si>
  <si>
    <t>합계</t>
    <phoneticPr fontId="3" type="noConversion"/>
  </si>
  <si>
    <t>5288N㎥/day</t>
    <phoneticPr fontId="3" type="noConversion"/>
  </si>
  <si>
    <t>소화조가온
사용량(N㎥/day)</t>
    <phoneticPr fontId="2" type="noConversion"/>
  </si>
  <si>
    <t>A=(B+E)</t>
    <phoneticPr fontId="2" type="noConversion"/>
  </si>
  <si>
    <t>B=(C+D)</t>
    <phoneticPr fontId="2" type="noConversion"/>
  </si>
  <si>
    <t>C</t>
    <phoneticPr fontId="2" type="noConversion"/>
  </si>
  <si>
    <t>E</t>
    <phoneticPr fontId="2" type="noConversion"/>
  </si>
  <si>
    <t>일 발생량(N㎥/day)</t>
    <phoneticPr fontId="2" type="noConversion"/>
  </si>
  <si>
    <t>D</t>
    <phoneticPr fontId="2" type="noConversion"/>
  </si>
  <si>
    <t>소화가스 
생산량</t>
    <phoneticPr fontId="3" type="noConversion"/>
  </si>
  <si>
    <t>9월 발전량</t>
  </si>
  <si>
    <t>9월 01일</t>
  </si>
  <si>
    <t>9월 02일</t>
  </si>
  <si>
    <t>9월 03일</t>
  </si>
  <si>
    <t>9월 04일</t>
  </si>
  <si>
    <t>9월 05일</t>
  </si>
  <si>
    <t>9월 06일</t>
  </si>
  <si>
    <t>9월 07일</t>
  </si>
  <si>
    <t>9월 08일</t>
  </si>
  <si>
    <t>9월 09일</t>
  </si>
  <si>
    <t>9월 10일</t>
  </si>
  <si>
    <t>9월 11일</t>
  </si>
  <si>
    <t>9월 12일</t>
  </si>
  <si>
    <t>9월 13일</t>
  </si>
  <si>
    <t>9월 14일</t>
  </si>
  <si>
    <t>9월 15일</t>
  </si>
  <si>
    <t>9월 16일</t>
  </si>
  <si>
    <t>9월 17일</t>
  </si>
  <si>
    <t>9월 18일</t>
  </si>
  <si>
    <t>9월 19일</t>
  </si>
  <si>
    <t>9월 20일</t>
  </si>
  <si>
    <t>9월 21일</t>
  </si>
  <si>
    <t>9월 22일</t>
  </si>
  <si>
    <t>9월 23일</t>
  </si>
  <si>
    <t>9월 24일</t>
  </si>
  <si>
    <t>9월 25일</t>
  </si>
  <si>
    <t>9월 26일</t>
  </si>
  <si>
    <t>9월 27일</t>
  </si>
  <si>
    <t>9월 28일</t>
  </si>
  <si>
    <t>9월 29일</t>
  </si>
  <si>
    <t>9월 30일</t>
  </si>
  <si>
    <t>9월 소화가스량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</si>
</sst>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mm&quot;월&quot;\ dd&quot;일&quot;"/>
    <numFmt numFmtId="177" formatCode="#,##0_);[Red]\(#,##0\)"/>
    <numFmt numFmtId="178" formatCode="#,##0_ "/>
    <numFmt numFmtId="179" formatCode="#,##0;[Red]#,##0"/>
  </numFmts>
  <fonts count="1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  <font>
      <sz val="12"/>
      <name val="바탕체"/>
      <family val="1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thick">
        <color indexed="64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  <xf numFmtId="0" fontId="7" fillId="0" borderId="0"/>
    <xf numFmtId="0" fontId="9" fillId="0" borderId="0"/>
  </cellStyleXfs>
  <cellXfs count="65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6" xfId="1" applyNumberFormat="1" applyBorder="1"/>
    <xf numFmtId="0" fontId="5" fillId="0" borderId="20" xfId="1" applyBorder="1"/>
    <xf numFmtId="0" fontId="6" fillId="0" borderId="15" xfId="0" applyFont="1" applyBorder="1" applyAlignment="1" applyProtection="1">
      <alignment horizontal="right" vertical="center"/>
      <protection locked="0"/>
    </xf>
    <xf numFmtId="41" fontId="0" fillId="0" borderId="18" xfId="2" applyFont="1" applyBorder="1" applyAlignment="1"/>
    <xf numFmtId="41" fontId="0" fillId="0" borderId="19" xfId="2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176" fontId="0" fillId="0" borderId="5" xfId="1" applyNumberFormat="1" applyFont="1" applyBorder="1" applyAlignment="1">
      <alignment horizontal="center" vertical="center"/>
    </xf>
    <xf numFmtId="178" fontId="8" fillId="3" borderId="15" xfId="3" applyNumberFormat="1" applyFont="1" applyFill="1" applyBorder="1" applyAlignment="1">
      <alignment horizontal="center" vertical="center"/>
    </xf>
    <xf numFmtId="177" fontId="8" fillId="3" borderId="15" xfId="4" applyNumberFormat="1" applyFont="1" applyFill="1" applyBorder="1" applyAlignment="1">
      <alignment horizontal="center" vertical="center"/>
    </xf>
    <xf numFmtId="177" fontId="8" fillId="3" borderId="16" xfId="3" applyNumberFormat="1" applyFont="1" applyFill="1" applyBorder="1" applyAlignment="1">
      <alignment horizontal="center" vertical="center"/>
    </xf>
    <xf numFmtId="178" fontId="8" fillId="3" borderId="22" xfId="3" applyNumberFormat="1" applyFont="1" applyFill="1" applyBorder="1" applyAlignment="1">
      <alignment horizontal="center" vertical="center"/>
    </xf>
    <xf numFmtId="177" fontId="8" fillId="3" borderId="22" xfId="4" applyNumberFormat="1" applyFont="1" applyFill="1" applyBorder="1" applyAlignment="1">
      <alignment horizontal="center" vertical="center"/>
    </xf>
    <xf numFmtId="177" fontId="8" fillId="3" borderId="23" xfId="3" applyNumberFormat="1" applyFont="1" applyFill="1" applyBorder="1" applyAlignment="1">
      <alignment horizontal="center" vertical="center"/>
    </xf>
    <xf numFmtId="179" fontId="1" fillId="0" borderId="18" xfId="2" applyNumberFormat="1" applyFont="1" applyBorder="1" applyAlignment="1">
      <alignment horizontal="center" vertical="center"/>
    </xf>
    <xf numFmtId="179" fontId="1" fillId="0" borderId="19" xfId="2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wrapText="1"/>
    </xf>
    <xf numFmtId="176" fontId="0" fillId="0" borderId="24" xfId="1" applyNumberFormat="1" applyFont="1" applyBorder="1" applyAlignment="1">
      <alignment horizontal="center" vertical="center"/>
    </xf>
    <xf numFmtId="177" fontId="8" fillId="3" borderId="25" xfId="3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1" fontId="0" fillId="0" borderId="0" xfId="2" applyFont="1" applyBorder="1" applyAlignment="1"/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3" xfId="0" applyBorder="1" applyAlignment="1">
      <alignment horizontal="center"/>
    </xf>
    <xf numFmtId="0" fontId="5" fillId="0" borderId="28" xfId="1" applyBorder="1" applyAlignment="1"/>
    <xf numFmtId="2" fontId="5" fillId="0" borderId="29" xfId="1" applyNumberFormat="1" applyBorder="1" applyAlignment="1"/>
    <xf numFmtId="0" fontId="0" fillId="0" borderId="31" xfId="0" applyBorder="1" applyAlignment="1"/>
    <xf numFmtId="0" fontId="5" fillId="0" borderId="31" xfId="1" applyBorder="1" applyAlignment="1"/>
    <xf numFmtId="2" fontId="5" fillId="0" borderId="32" xfId="1" applyNumberFormat="1" applyBorder="1" applyAlignment="1"/>
    <xf numFmtId="0" fontId="5" fillId="0" borderId="34" xfId="1" applyBorder="1" applyAlignment="1"/>
    <xf numFmtId="2" fontId="5" fillId="0" borderId="35" xfId="1" applyNumberFormat="1" applyBorder="1" applyAlignment="1"/>
    <xf numFmtId="0" fontId="3" fillId="2" borderId="36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/>
    </xf>
    <xf numFmtId="0" fontId="3" fillId="2" borderId="2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79" fontId="1" fillId="0" borderId="0" xfId="2" applyNumberFormat="1" applyFont="1" applyBorder="1" applyAlignment="1">
      <alignment horizontal="center" vertical="center"/>
    </xf>
  </cellXfs>
  <cellStyles count="5">
    <cellStyle name="쉼표 [0]" xfId="2" builtinId="6"/>
    <cellStyle name="표준" xfId="0" builtinId="0"/>
    <cellStyle name="표준 2" xfId="1"/>
    <cellStyle name="표준_6ECD9000" xfId="3"/>
    <cellStyle name="표준_데이타~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abSelected="1" topLeftCell="A25" workbookViewId="0">
      <selection activeCell="B9" sqref="B9:B10"/>
    </sheetView>
  </sheetViews>
  <sheetFormatPr defaultRowHeight="16.5"/>
  <cols>
    <col min="1" max="1" width="9" style="18"/>
    <col min="2" max="2" width="13.875" style="17" customWidth="1"/>
    <col min="3" max="7" width="20.625" style="18" customWidth="1"/>
    <col min="8" max="16384" width="9" style="18"/>
  </cols>
  <sheetData>
    <row r="1" spans="2:7" ht="17.25" thickBot="1"/>
    <row r="2" spans="2:7">
      <c r="B2" s="3" t="s">
        <v>26</v>
      </c>
      <c r="C2" s="50" t="s">
        <v>27</v>
      </c>
      <c r="D2" s="51"/>
      <c r="E2" s="52"/>
    </row>
    <row r="3" spans="2:7">
      <c r="B3" s="4" t="s">
        <v>28</v>
      </c>
      <c r="C3" s="53" t="s">
        <v>29</v>
      </c>
      <c r="D3" s="54"/>
      <c r="E3" s="55"/>
    </row>
    <row r="4" spans="2:7">
      <c r="B4" s="4" t="s">
        <v>30</v>
      </c>
      <c r="C4" s="53" t="s">
        <v>31</v>
      </c>
      <c r="D4" s="54"/>
      <c r="E4" s="55"/>
    </row>
    <row r="5" spans="2:7" ht="33">
      <c r="B5" s="29" t="s">
        <v>46</v>
      </c>
      <c r="C5" s="56" t="s">
        <v>38</v>
      </c>
      <c r="D5" s="57"/>
      <c r="E5" s="58"/>
    </row>
    <row r="6" spans="2:7" ht="17.25" thickBot="1">
      <c r="B6" s="5" t="s">
        <v>32</v>
      </c>
      <c r="C6" s="59" t="s">
        <v>33</v>
      </c>
      <c r="D6" s="60"/>
      <c r="E6" s="61"/>
    </row>
    <row r="8" spans="2:7" ht="21" thickBot="1">
      <c r="B8" s="47" t="s">
        <v>78</v>
      </c>
      <c r="C8" s="47"/>
    </row>
    <row r="9" spans="2:7" ht="33.75" thickTop="1">
      <c r="B9" s="48" t="s">
        <v>6</v>
      </c>
      <c r="C9" s="7" t="s">
        <v>44</v>
      </c>
      <c r="D9" s="7" t="s">
        <v>34</v>
      </c>
      <c r="E9" s="28" t="s">
        <v>39</v>
      </c>
      <c r="F9" s="7" t="s">
        <v>35</v>
      </c>
      <c r="G9" s="8" t="s">
        <v>36</v>
      </c>
    </row>
    <row r="10" spans="2:7">
      <c r="B10" s="49"/>
      <c r="C10" s="32" t="s">
        <v>40</v>
      </c>
      <c r="D10" s="32" t="s">
        <v>41</v>
      </c>
      <c r="E10" s="32" t="s">
        <v>42</v>
      </c>
      <c r="F10" s="32" t="s">
        <v>45</v>
      </c>
      <c r="G10" s="33" t="s">
        <v>43</v>
      </c>
    </row>
    <row r="11" spans="2:7">
      <c r="B11" s="30">
        <v>45170</v>
      </c>
      <c r="C11" s="31">
        <f>D11+G11</f>
        <v>2731</v>
      </c>
      <c r="D11" s="31">
        <f>E11+F11</f>
        <v>2036</v>
      </c>
      <c r="E11" s="20">
        <v>892</v>
      </c>
      <c r="F11" s="21">
        <v>1144</v>
      </c>
      <c r="G11" s="22">
        <v>695</v>
      </c>
    </row>
    <row r="12" spans="2:7">
      <c r="B12" s="19">
        <v>45171</v>
      </c>
      <c r="C12" s="31">
        <f>D12+G12</f>
        <v>3100</v>
      </c>
      <c r="D12" s="31">
        <f t="shared" ref="D12:D40" si="0">E12+F12</f>
        <v>2058</v>
      </c>
      <c r="E12" s="20">
        <v>914</v>
      </c>
      <c r="F12" s="21">
        <v>1144</v>
      </c>
      <c r="G12" s="22">
        <v>1042</v>
      </c>
    </row>
    <row r="13" spans="2:7">
      <c r="B13" s="19">
        <v>45172</v>
      </c>
      <c r="C13" s="31">
        <f t="shared" ref="C13:C40" si="1">D13+G13</f>
        <v>2603</v>
      </c>
      <c r="D13" s="31">
        <f t="shared" si="0"/>
        <v>2047</v>
      </c>
      <c r="E13" s="20">
        <v>887</v>
      </c>
      <c r="F13" s="21">
        <v>1160</v>
      </c>
      <c r="G13" s="22">
        <v>556</v>
      </c>
    </row>
    <row r="14" spans="2:7">
      <c r="B14" s="19">
        <v>45173</v>
      </c>
      <c r="C14" s="31">
        <f t="shared" si="1"/>
        <v>2953</v>
      </c>
      <c r="D14" s="31">
        <f t="shared" si="0"/>
        <v>2076</v>
      </c>
      <c r="E14" s="20">
        <v>919</v>
      </c>
      <c r="F14" s="21">
        <v>1157</v>
      </c>
      <c r="G14" s="22">
        <v>877</v>
      </c>
    </row>
    <row r="15" spans="2:7">
      <c r="B15" s="19">
        <v>45174</v>
      </c>
      <c r="C15" s="31">
        <f t="shared" si="1"/>
        <v>3923</v>
      </c>
      <c r="D15" s="31">
        <f t="shared" si="0"/>
        <v>2025</v>
      </c>
      <c r="E15" s="20">
        <v>908</v>
      </c>
      <c r="F15" s="21">
        <v>1117</v>
      </c>
      <c r="G15" s="22">
        <v>1898</v>
      </c>
    </row>
    <row r="16" spans="2:7">
      <c r="B16" s="19">
        <v>45175</v>
      </c>
      <c r="C16" s="31">
        <f t="shared" si="1"/>
        <v>3946</v>
      </c>
      <c r="D16" s="31">
        <f t="shared" si="0"/>
        <v>2017</v>
      </c>
      <c r="E16" s="20">
        <v>886</v>
      </c>
      <c r="F16" s="21">
        <v>1131</v>
      </c>
      <c r="G16" s="22">
        <v>1929</v>
      </c>
    </row>
    <row r="17" spans="2:7">
      <c r="B17" s="19">
        <v>45176</v>
      </c>
      <c r="C17" s="31">
        <f t="shared" si="1"/>
        <v>3327</v>
      </c>
      <c r="D17" s="31">
        <f t="shared" si="0"/>
        <v>2029</v>
      </c>
      <c r="E17" s="20">
        <v>912</v>
      </c>
      <c r="F17" s="21">
        <v>1117</v>
      </c>
      <c r="G17" s="22">
        <v>1298</v>
      </c>
    </row>
    <row r="18" spans="2:7">
      <c r="B18" s="19">
        <v>45177</v>
      </c>
      <c r="C18" s="31">
        <f t="shared" si="1"/>
        <v>3694</v>
      </c>
      <c r="D18" s="31">
        <f t="shared" si="0"/>
        <v>2120</v>
      </c>
      <c r="E18" s="20">
        <v>970</v>
      </c>
      <c r="F18" s="21">
        <v>1150</v>
      </c>
      <c r="G18" s="22">
        <v>1574</v>
      </c>
    </row>
    <row r="19" spans="2:7">
      <c r="B19" s="19">
        <v>45178</v>
      </c>
      <c r="C19" s="31">
        <f t="shared" si="1"/>
        <v>3170</v>
      </c>
      <c r="D19" s="31">
        <f t="shared" si="0"/>
        <v>2089</v>
      </c>
      <c r="E19" s="20">
        <v>900</v>
      </c>
      <c r="F19" s="21">
        <v>1189</v>
      </c>
      <c r="G19" s="22">
        <v>1081</v>
      </c>
    </row>
    <row r="20" spans="2:7">
      <c r="B20" s="19">
        <v>45179</v>
      </c>
      <c r="C20" s="31">
        <f t="shared" si="1"/>
        <v>2393</v>
      </c>
      <c r="D20" s="31">
        <f t="shared" si="0"/>
        <v>1020</v>
      </c>
      <c r="E20" s="20">
        <v>922</v>
      </c>
      <c r="F20" s="21">
        <v>98</v>
      </c>
      <c r="G20" s="22">
        <v>1373</v>
      </c>
    </row>
    <row r="21" spans="2:7">
      <c r="B21" s="19">
        <v>45180</v>
      </c>
      <c r="C21" s="31">
        <f t="shared" si="1"/>
        <v>333</v>
      </c>
      <c r="D21" s="31">
        <f t="shared" si="0"/>
        <v>187</v>
      </c>
      <c r="E21" s="20">
        <v>187</v>
      </c>
      <c r="F21" s="21">
        <v>0</v>
      </c>
      <c r="G21" s="22">
        <v>146</v>
      </c>
    </row>
    <row r="22" spans="2:7">
      <c r="B22" s="19">
        <v>45181</v>
      </c>
      <c r="C22" s="31">
        <f t="shared" si="1"/>
        <v>51</v>
      </c>
      <c r="D22" s="31">
        <f t="shared" si="0"/>
        <v>51</v>
      </c>
      <c r="E22" s="20">
        <v>51</v>
      </c>
      <c r="F22" s="21">
        <v>0</v>
      </c>
      <c r="G22" s="22">
        <v>0</v>
      </c>
    </row>
    <row r="23" spans="2:7">
      <c r="B23" s="19">
        <v>45182</v>
      </c>
      <c r="C23" s="31">
        <f t="shared" si="1"/>
        <v>20</v>
      </c>
      <c r="D23" s="31">
        <f t="shared" si="0"/>
        <v>20</v>
      </c>
      <c r="E23" s="20">
        <v>20</v>
      </c>
      <c r="F23" s="21">
        <v>0</v>
      </c>
      <c r="G23" s="22">
        <v>0</v>
      </c>
    </row>
    <row r="24" spans="2:7">
      <c r="B24" s="19">
        <v>45183</v>
      </c>
      <c r="C24" s="31">
        <f t="shared" si="1"/>
        <v>0</v>
      </c>
      <c r="D24" s="31">
        <f t="shared" si="0"/>
        <v>0</v>
      </c>
      <c r="E24" s="20">
        <v>0</v>
      </c>
      <c r="F24" s="21">
        <v>0</v>
      </c>
      <c r="G24" s="22">
        <v>0</v>
      </c>
    </row>
    <row r="25" spans="2:7">
      <c r="B25" s="19">
        <v>45184</v>
      </c>
      <c r="C25" s="31">
        <f t="shared" si="1"/>
        <v>0</v>
      </c>
      <c r="D25" s="31">
        <f t="shared" si="0"/>
        <v>0</v>
      </c>
      <c r="E25" s="20">
        <v>0</v>
      </c>
      <c r="F25" s="21">
        <v>0</v>
      </c>
      <c r="G25" s="22">
        <v>0</v>
      </c>
    </row>
    <row r="26" spans="2:7">
      <c r="B26" s="19">
        <v>45185</v>
      </c>
      <c r="C26" s="31">
        <f t="shared" si="1"/>
        <v>0</v>
      </c>
      <c r="D26" s="31">
        <f t="shared" si="0"/>
        <v>0</v>
      </c>
      <c r="E26" s="20">
        <v>0</v>
      </c>
      <c r="F26" s="21">
        <v>0</v>
      </c>
      <c r="G26" s="22">
        <v>0</v>
      </c>
    </row>
    <row r="27" spans="2:7">
      <c r="B27" s="19">
        <v>45186</v>
      </c>
      <c r="C27" s="31">
        <f t="shared" si="1"/>
        <v>0</v>
      </c>
      <c r="D27" s="31">
        <f t="shared" si="0"/>
        <v>0</v>
      </c>
      <c r="E27" s="20">
        <v>0</v>
      </c>
      <c r="F27" s="21">
        <v>0</v>
      </c>
      <c r="G27" s="22">
        <v>0</v>
      </c>
    </row>
    <row r="28" spans="2:7">
      <c r="B28" s="19">
        <v>45187</v>
      </c>
      <c r="C28" s="31">
        <f t="shared" si="1"/>
        <v>0</v>
      </c>
      <c r="D28" s="31">
        <f t="shared" si="0"/>
        <v>0</v>
      </c>
      <c r="E28" s="20">
        <v>0</v>
      </c>
      <c r="F28" s="21">
        <v>0</v>
      </c>
      <c r="G28" s="22">
        <v>0</v>
      </c>
    </row>
    <row r="29" spans="2:7">
      <c r="B29" s="19">
        <v>45188</v>
      </c>
      <c r="C29" s="31">
        <f t="shared" si="1"/>
        <v>0</v>
      </c>
      <c r="D29" s="31">
        <f t="shared" si="0"/>
        <v>0</v>
      </c>
      <c r="E29" s="20">
        <v>0</v>
      </c>
      <c r="F29" s="21">
        <v>0</v>
      </c>
      <c r="G29" s="22">
        <v>0</v>
      </c>
    </row>
    <row r="30" spans="2:7">
      <c r="B30" s="19">
        <v>45189</v>
      </c>
      <c r="C30" s="31">
        <f t="shared" si="1"/>
        <v>0</v>
      </c>
      <c r="D30" s="31">
        <f t="shared" si="0"/>
        <v>0</v>
      </c>
      <c r="E30" s="20">
        <v>0</v>
      </c>
      <c r="F30" s="21">
        <v>0</v>
      </c>
      <c r="G30" s="22">
        <v>0</v>
      </c>
    </row>
    <row r="31" spans="2:7">
      <c r="B31" s="19">
        <v>45190</v>
      </c>
      <c r="C31" s="31">
        <f t="shared" si="1"/>
        <v>0</v>
      </c>
      <c r="D31" s="31">
        <f t="shared" si="0"/>
        <v>0</v>
      </c>
      <c r="E31" s="20">
        <v>0</v>
      </c>
      <c r="F31" s="21">
        <v>0</v>
      </c>
      <c r="G31" s="22">
        <v>0</v>
      </c>
    </row>
    <row r="32" spans="2:7">
      <c r="B32" s="19">
        <v>45191</v>
      </c>
      <c r="C32" s="31">
        <f t="shared" si="1"/>
        <v>0</v>
      </c>
      <c r="D32" s="31">
        <f t="shared" si="0"/>
        <v>0</v>
      </c>
      <c r="E32" s="20">
        <v>0</v>
      </c>
      <c r="F32" s="21">
        <v>0</v>
      </c>
      <c r="G32" s="22">
        <v>0</v>
      </c>
    </row>
    <row r="33" spans="2:7">
      <c r="B33" s="19">
        <v>45192</v>
      </c>
      <c r="C33" s="31">
        <f t="shared" si="1"/>
        <v>0</v>
      </c>
      <c r="D33" s="31">
        <f t="shared" si="0"/>
        <v>0</v>
      </c>
      <c r="E33" s="20">
        <v>0</v>
      </c>
      <c r="F33" s="21">
        <v>0</v>
      </c>
      <c r="G33" s="22">
        <v>0</v>
      </c>
    </row>
    <row r="34" spans="2:7">
      <c r="B34" s="19">
        <v>45193</v>
      </c>
      <c r="C34" s="31">
        <f t="shared" si="1"/>
        <v>0</v>
      </c>
      <c r="D34" s="31">
        <f t="shared" si="0"/>
        <v>0</v>
      </c>
      <c r="E34" s="20">
        <v>0</v>
      </c>
      <c r="F34" s="21">
        <v>0</v>
      </c>
      <c r="G34" s="22">
        <v>0</v>
      </c>
    </row>
    <row r="35" spans="2:7">
      <c r="B35" s="19">
        <v>45194</v>
      </c>
      <c r="C35" s="31">
        <f t="shared" si="1"/>
        <v>0</v>
      </c>
      <c r="D35" s="31">
        <f t="shared" si="0"/>
        <v>0</v>
      </c>
      <c r="E35" s="20">
        <v>0</v>
      </c>
      <c r="F35" s="21">
        <v>0</v>
      </c>
      <c r="G35" s="22">
        <v>0</v>
      </c>
    </row>
    <row r="36" spans="2:7">
      <c r="B36" s="19">
        <v>45195</v>
      </c>
      <c r="C36" s="31">
        <f t="shared" si="1"/>
        <v>1204</v>
      </c>
      <c r="D36" s="31">
        <f t="shared" si="0"/>
        <v>0</v>
      </c>
      <c r="E36" s="20">
        <v>0</v>
      </c>
      <c r="F36" s="21">
        <v>0</v>
      </c>
      <c r="G36" s="22">
        <v>1204</v>
      </c>
    </row>
    <row r="37" spans="2:7">
      <c r="B37" s="19">
        <v>45196</v>
      </c>
      <c r="C37" s="31">
        <f t="shared" si="1"/>
        <v>3504</v>
      </c>
      <c r="D37" s="31">
        <f t="shared" si="0"/>
        <v>519</v>
      </c>
      <c r="E37" s="20">
        <v>501</v>
      </c>
      <c r="F37" s="21">
        <v>18</v>
      </c>
      <c r="G37" s="22">
        <v>2985</v>
      </c>
    </row>
    <row r="38" spans="2:7">
      <c r="B38" s="19">
        <v>45197</v>
      </c>
      <c r="C38" s="31">
        <f t="shared" si="1"/>
        <v>3869</v>
      </c>
      <c r="D38" s="31">
        <f t="shared" si="0"/>
        <v>999</v>
      </c>
      <c r="E38" s="20">
        <v>999</v>
      </c>
      <c r="F38" s="21">
        <v>0</v>
      </c>
      <c r="G38" s="22">
        <v>2870</v>
      </c>
    </row>
    <row r="39" spans="2:7">
      <c r="B39" s="19">
        <v>45198</v>
      </c>
      <c r="C39" s="31">
        <f t="shared" si="1"/>
        <v>3042</v>
      </c>
      <c r="D39" s="31">
        <f t="shared" si="0"/>
        <v>942</v>
      </c>
      <c r="E39" s="20">
        <v>942</v>
      </c>
      <c r="F39" s="21">
        <v>0</v>
      </c>
      <c r="G39" s="22">
        <v>2100</v>
      </c>
    </row>
    <row r="40" spans="2:7" ht="17.25" thickBot="1">
      <c r="B40" s="19">
        <v>45199</v>
      </c>
      <c r="C40" s="31">
        <f t="shared" si="1"/>
        <v>2443</v>
      </c>
      <c r="D40" s="31">
        <f t="shared" si="0"/>
        <v>1144</v>
      </c>
      <c r="E40" s="23">
        <v>1144</v>
      </c>
      <c r="F40" s="24">
        <v>0</v>
      </c>
      <c r="G40" s="25">
        <v>1299</v>
      </c>
    </row>
    <row r="41" spans="2:7" ht="18" thickTop="1" thickBot="1">
      <c r="B41" s="9" t="s">
        <v>37</v>
      </c>
      <c r="C41" s="26">
        <f>SUM(C10:C40)</f>
        <v>46306</v>
      </c>
      <c r="D41" s="26">
        <f>SUM(D10:D40)</f>
        <v>23379</v>
      </c>
      <c r="E41" s="26">
        <f>SUM(E10:E40)</f>
        <v>12954</v>
      </c>
      <c r="F41" s="26">
        <f t="shared" ref="F41:G42" si="2">SUM(F10:F40)</f>
        <v>10425</v>
      </c>
      <c r="G41" s="27">
        <f t="shared" si="2"/>
        <v>22927</v>
      </c>
    </row>
    <row r="42" spans="2:7">
      <c r="B42" s="34"/>
      <c r="C42" s="64"/>
      <c r="D42" s="64"/>
      <c r="E42" s="64"/>
      <c r="F42" s="64"/>
      <c r="G42" s="64"/>
    </row>
  </sheetData>
  <mergeCells count="7">
    <mergeCell ref="B8:C8"/>
    <mergeCell ref="B9:B10"/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7" workbookViewId="0">
      <selection activeCell="C41" sqref="C41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62" t="s">
        <v>14</v>
      </c>
      <c r="D3" s="51"/>
      <c r="E3" s="52"/>
    </row>
    <row r="4" spans="2:5">
      <c r="B4" s="4" t="s">
        <v>1</v>
      </c>
      <c r="C4" s="63" t="s">
        <v>13</v>
      </c>
      <c r="D4" s="54"/>
      <c r="E4" s="55"/>
    </row>
    <row r="5" spans="2:5">
      <c r="B5" s="4" t="s">
        <v>2</v>
      </c>
      <c r="C5" s="63" t="s">
        <v>9</v>
      </c>
      <c r="D5" s="54"/>
      <c r="E5" s="55"/>
    </row>
    <row r="6" spans="2:5">
      <c r="B6" s="4" t="s">
        <v>3</v>
      </c>
      <c r="C6" s="63" t="s">
        <v>12</v>
      </c>
      <c r="D6" s="54"/>
      <c r="E6" s="55"/>
    </row>
    <row r="7" spans="2:5" ht="17.25" thickBot="1">
      <c r="B7" s="5" t="s">
        <v>4</v>
      </c>
      <c r="C7" s="59" t="s">
        <v>5</v>
      </c>
      <c r="D7" s="60"/>
      <c r="E7" s="61"/>
    </row>
    <row r="9" spans="2:5" ht="21" thickBot="1">
      <c r="B9" s="6" t="s">
        <v>47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48</v>
      </c>
      <c r="C11" s="14">
        <v>162</v>
      </c>
      <c r="D11" s="13">
        <f>C11</f>
        <v>162</v>
      </c>
      <c r="E11" s="12">
        <f>D11/2.149</f>
        <v>75.38389948813402</v>
      </c>
    </row>
    <row r="12" spans="2:5">
      <c r="B12" s="11" t="s">
        <v>49</v>
      </c>
      <c r="C12" s="14">
        <v>86</v>
      </c>
      <c r="D12" s="13">
        <f t="shared" ref="D12:D40" si="0">C12</f>
        <v>86</v>
      </c>
      <c r="E12" s="12">
        <f t="shared" ref="E12:E40" si="1">D12/2.149</f>
        <v>40.01861330851559</v>
      </c>
    </row>
    <row r="13" spans="2:5">
      <c r="B13" s="11" t="s">
        <v>50</v>
      </c>
      <c r="C13" s="14">
        <v>189</v>
      </c>
      <c r="D13" s="13">
        <f t="shared" si="0"/>
        <v>189</v>
      </c>
      <c r="E13" s="12">
        <f t="shared" si="1"/>
        <v>87.947882736156345</v>
      </c>
    </row>
    <row r="14" spans="2:5">
      <c r="B14" s="11" t="s">
        <v>51</v>
      </c>
      <c r="C14" s="14">
        <v>227</v>
      </c>
      <c r="D14" s="13">
        <f t="shared" si="0"/>
        <v>227</v>
      </c>
      <c r="E14" s="12">
        <f t="shared" si="1"/>
        <v>105.63052582596556</v>
      </c>
    </row>
    <row r="15" spans="2:5">
      <c r="B15" s="11" t="s">
        <v>52</v>
      </c>
      <c r="C15" s="14">
        <v>224</v>
      </c>
      <c r="D15" s="13">
        <f t="shared" si="0"/>
        <v>224</v>
      </c>
      <c r="E15" s="12">
        <f t="shared" si="1"/>
        <v>104.23452768729642</v>
      </c>
    </row>
    <row r="16" spans="2:5">
      <c r="B16" s="11" t="s">
        <v>53</v>
      </c>
      <c r="C16" s="14">
        <v>241</v>
      </c>
      <c r="D16" s="13">
        <f t="shared" si="0"/>
        <v>241</v>
      </c>
      <c r="E16" s="12">
        <f t="shared" si="1"/>
        <v>112.14518380642158</v>
      </c>
    </row>
    <row r="17" spans="2:5">
      <c r="B17" s="11" t="s">
        <v>54</v>
      </c>
      <c r="C17" s="14">
        <v>254</v>
      </c>
      <c r="D17" s="13">
        <f t="shared" si="0"/>
        <v>254</v>
      </c>
      <c r="E17" s="12">
        <f t="shared" si="1"/>
        <v>118.1945090739879</v>
      </c>
    </row>
    <row r="18" spans="2:5">
      <c r="B18" s="11" t="s">
        <v>55</v>
      </c>
      <c r="C18" s="14">
        <v>231</v>
      </c>
      <c r="D18" s="13">
        <f t="shared" si="0"/>
        <v>231</v>
      </c>
      <c r="E18" s="12">
        <f t="shared" si="1"/>
        <v>107.49185667752442</v>
      </c>
    </row>
    <row r="19" spans="2:5">
      <c r="B19" s="11" t="s">
        <v>56</v>
      </c>
      <c r="C19" s="14">
        <v>257</v>
      </c>
      <c r="D19" s="13">
        <f t="shared" si="0"/>
        <v>257</v>
      </c>
      <c r="E19" s="12">
        <f t="shared" si="1"/>
        <v>119.59050721265704</v>
      </c>
    </row>
    <row r="20" spans="2:5">
      <c r="B20" s="11" t="s">
        <v>57</v>
      </c>
      <c r="C20" s="14">
        <v>244</v>
      </c>
      <c r="D20" s="13">
        <f t="shared" si="0"/>
        <v>244</v>
      </c>
      <c r="E20" s="12">
        <f t="shared" si="1"/>
        <v>113.54118194509074</v>
      </c>
    </row>
    <row r="21" spans="2:5">
      <c r="B21" s="11" t="s">
        <v>58</v>
      </c>
      <c r="C21" s="14">
        <v>156</v>
      </c>
      <c r="D21" s="13">
        <f t="shared" si="0"/>
        <v>156</v>
      </c>
      <c r="E21" s="12">
        <f t="shared" si="1"/>
        <v>72.591903210795721</v>
      </c>
    </row>
    <row r="22" spans="2:5">
      <c r="B22" s="11" t="s">
        <v>59</v>
      </c>
      <c r="C22" s="14">
        <v>181</v>
      </c>
      <c r="D22" s="13">
        <f t="shared" si="0"/>
        <v>181</v>
      </c>
      <c r="E22" s="12">
        <f t="shared" si="1"/>
        <v>84.225221033038622</v>
      </c>
    </row>
    <row r="23" spans="2:5">
      <c r="B23" s="11" t="s">
        <v>60</v>
      </c>
      <c r="C23" s="14">
        <v>87</v>
      </c>
      <c r="D23" s="13">
        <f t="shared" si="0"/>
        <v>87</v>
      </c>
      <c r="E23" s="12">
        <f t="shared" si="1"/>
        <v>40.483946021405302</v>
      </c>
    </row>
    <row r="24" spans="2:5">
      <c r="B24" s="11" t="s">
        <v>61</v>
      </c>
      <c r="C24" s="14">
        <v>51</v>
      </c>
      <c r="D24" s="13">
        <f t="shared" si="0"/>
        <v>51</v>
      </c>
      <c r="E24" s="12">
        <f t="shared" si="1"/>
        <v>23.731968357375525</v>
      </c>
    </row>
    <row r="25" spans="2:5">
      <c r="B25" s="11" t="s">
        <v>62</v>
      </c>
      <c r="C25" s="14">
        <v>61</v>
      </c>
      <c r="D25" s="13">
        <f t="shared" si="0"/>
        <v>61</v>
      </c>
      <c r="E25" s="12">
        <f t="shared" si="1"/>
        <v>28.385295486272685</v>
      </c>
    </row>
    <row r="26" spans="2:5">
      <c r="B26" s="11" t="s">
        <v>63</v>
      </c>
      <c r="C26" s="14">
        <v>29</v>
      </c>
      <c r="D26" s="13">
        <f t="shared" si="0"/>
        <v>29</v>
      </c>
      <c r="E26" s="12">
        <f t="shared" si="1"/>
        <v>13.494648673801768</v>
      </c>
    </row>
    <row r="27" spans="2:5">
      <c r="B27" s="11" t="s">
        <v>64</v>
      </c>
      <c r="C27" s="14">
        <v>103</v>
      </c>
      <c r="D27" s="13">
        <f t="shared" si="0"/>
        <v>103</v>
      </c>
      <c r="E27" s="12">
        <f t="shared" si="1"/>
        <v>47.929269427640762</v>
      </c>
    </row>
    <row r="28" spans="2:5">
      <c r="B28" s="11" t="s">
        <v>65</v>
      </c>
      <c r="C28" s="14">
        <v>218</v>
      </c>
      <c r="D28" s="13">
        <f t="shared" si="0"/>
        <v>218</v>
      </c>
      <c r="E28" s="12">
        <f t="shared" si="1"/>
        <v>101.44253140995812</v>
      </c>
    </row>
    <row r="29" spans="2:5">
      <c r="B29" s="11" t="s">
        <v>66</v>
      </c>
      <c r="C29" s="14">
        <v>184</v>
      </c>
      <c r="D29" s="13">
        <f t="shared" si="0"/>
        <v>184</v>
      </c>
      <c r="E29" s="12">
        <f t="shared" si="1"/>
        <v>85.621219171707764</v>
      </c>
    </row>
    <row r="30" spans="2:5">
      <c r="B30" s="11" t="s">
        <v>67</v>
      </c>
      <c r="C30" s="14">
        <v>38</v>
      </c>
      <c r="D30" s="13">
        <f t="shared" si="0"/>
        <v>38</v>
      </c>
      <c r="E30" s="12">
        <f t="shared" si="1"/>
        <v>17.682643089809215</v>
      </c>
    </row>
    <row r="31" spans="2:5">
      <c r="B31" s="11" t="s">
        <v>68</v>
      </c>
      <c r="C31" s="14">
        <v>62</v>
      </c>
      <c r="D31" s="13">
        <f t="shared" si="0"/>
        <v>62</v>
      </c>
      <c r="E31" s="12">
        <f t="shared" si="1"/>
        <v>28.850628199162401</v>
      </c>
    </row>
    <row r="32" spans="2:5">
      <c r="B32" s="11" t="s">
        <v>69</v>
      </c>
      <c r="C32" s="14">
        <v>189</v>
      </c>
      <c r="D32" s="13">
        <f t="shared" si="0"/>
        <v>189</v>
      </c>
      <c r="E32" s="12">
        <f t="shared" si="1"/>
        <v>87.947882736156345</v>
      </c>
    </row>
    <row r="33" spans="2:5">
      <c r="B33" s="11" t="s">
        <v>70</v>
      </c>
      <c r="C33" s="14">
        <v>173</v>
      </c>
      <c r="D33" s="13">
        <f t="shared" si="0"/>
        <v>173</v>
      </c>
      <c r="E33" s="12">
        <f t="shared" si="1"/>
        <v>80.502559329920899</v>
      </c>
    </row>
    <row r="34" spans="2:5">
      <c r="B34" s="11" t="s">
        <v>71</v>
      </c>
      <c r="C34" s="14">
        <v>244</v>
      </c>
      <c r="D34" s="13">
        <f t="shared" si="0"/>
        <v>244</v>
      </c>
      <c r="E34" s="12">
        <f t="shared" si="1"/>
        <v>113.54118194509074</v>
      </c>
    </row>
    <row r="35" spans="2:5">
      <c r="B35" s="11" t="s">
        <v>72</v>
      </c>
      <c r="C35" s="14">
        <v>127</v>
      </c>
      <c r="D35" s="13">
        <f t="shared" si="0"/>
        <v>127</v>
      </c>
      <c r="E35" s="12">
        <f t="shared" si="1"/>
        <v>59.097254536993951</v>
      </c>
    </row>
    <row r="36" spans="2:5">
      <c r="B36" s="11" t="s">
        <v>73</v>
      </c>
      <c r="C36" s="14">
        <v>75</v>
      </c>
      <c r="D36" s="13">
        <f t="shared" si="0"/>
        <v>75</v>
      </c>
      <c r="E36" s="12">
        <f t="shared" si="1"/>
        <v>34.899953466728711</v>
      </c>
    </row>
    <row r="37" spans="2:5">
      <c r="B37" s="11" t="s">
        <v>74</v>
      </c>
      <c r="C37" s="14">
        <v>181</v>
      </c>
      <c r="D37" s="13">
        <f t="shared" si="0"/>
        <v>181</v>
      </c>
      <c r="E37" s="12">
        <f t="shared" si="1"/>
        <v>84.225221033038622</v>
      </c>
    </row>
    <row r="38" spans="2:5">
      <c r="B38" s="11" t="s">
        <v>75</v>
      </c>
      <c r="C38" s="14">
        <v>198</v>
      </c>
      <c r="D38" s="13">
        <f t="shared" si="0"/>
        <v>198</v>
      </c>
      <c r="E38" s="12">
        <f t="shared" si="1"/>
        <v>92.1358771521638</v>
      </c>
    </row>
    <row r="39" spans="2:5">
      <c r="B39" s="11" t="s">
        <v>76</v>
      </c>
      <c r="C39" s="14">
        <v>231</v>
      </c>
      <c r="D39" s="13">
        <f t="shared" si="0"/>
        <v>231</v>
      </c>
      <c r="E39" s="12">
        <f t="shared" si="1"/>
        <v>107.49185667752442</v>
      </c>
    </row>
    <row r="40" spans="2:5" ht="17.25" thickBot="1">
      <c r="B40" s="11" t="s">
        <v>77</v>
      </c>
      <c r="C40" s="14">
        <v>146</v>
      </c>
      <c r="D40" s="13">
        <f t="shared" si="0"/>
        <v>146</v>
      </c>
      <c r="E40" s="12">
        <f t="shared" si="1"/>
        <v>67.93857608189856</v>
      </c>
    </row>
    <row r="41" spans="2:5" ht="18" thickTop="1" thickBot="1">
      <c r="B41" s="9" t="s">
        <v>11</v>
      </c>
      <c r="C41" s="15">
        <f>SUM(C10:C40)</f>
        <v>4849</v>
      </c>
      <c r="D41" s="15">
        <f>SUM(D10:D40)</f>
        <v>4849</v>
      </c>
      <c r="E41" s="16">
        <f>SUM(E10:E40)</f>
        <v>2256.3983248022337</v>
      </c>
    </row>
    <row r="42" spans="2:5">
      <c r="B42" s="34"/>
      <c r="C42" s="35"/>
      <c r="D42" s="35"/>
      <c r="E42" s="35"/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workbookViewId="0">
      <selection activeCell="H5" sqref="H5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15</v>
      </c>
      <c r="C3" s="62" t="s">
        <v>16</v>
      </c>
      <c r="D3" s="51"/>
      <c r="E3" s="52"/>
    </row>
    <row r="4" spans="2:5">
      <c r="B4" s="4" t="s">
        <v>17</v>
      </c>
      <c r="C4" s="63" t="s">
        <v>18</v>
      </c>
      <c r="D4" s="54"/>
      <c r="E4" s="55"/>
    </row>
    <row r="5" spans="2:5">
      <c r="B5" s="4" t="s">
        <v>19</v>
      </c>
      <c r="C5" s="63" t="s">
        <v>20</v>
      </c>
      <c r="D5" s="54"/>
      <c r="E5" s="55"/>
    </row>
    <row r="6" spans="2:5">
      <c r="B6" s="4" t="s">
        <v>21</v>
      </c>
      <c r="C6" s="63" t="s">
        <v>22</v>
      </c>
      <c r="D6" s="54"/>
      <c r="E6" s="55"/>
    </row>
    <row r="7" spans="2:5" ht="17.25" thickBot="1">
      <c r="B7" s="5" t="s">
        <v>23</v>
      </c>
      <c r="C7" s="59" t="s">
        <v>24</v>
      </c>
      <c r="D7" s="60"/>
      <c r="E7" s="61"/>
    </row>
    <row r="9" spans="2:5" ht="21" thickBot="1">
      <c r="B9" s="6" t="s">
        <v>47</v>
      </c>
    </row>
    <row r="10" spans="2:5">
      <c r="B10" s="10" t="s">
        <v>6</v>
      </c>
      <c r="C10" s="46" t="s">
        <v>7</v>
      </c>
      <c r="D10" s="7" t="s">
        <v>25</v>
      </c>
      <c r="E10" s="8" t="s">
        <v>8</v>
      </c>
    </row>
    <row r="11" spans="2:5">
      <c r="B11" s="36" t="s">
        <v>48</v>
      </c>
      <c r="C11" s="41">
        <v>142</v>
      </c>
      <c r="D11" s="39">
        <f>C11</f>
        <v>142</v>
      </c>
      <c r="E11" s="40">
        <f>D11/2.149</f>
        <v>66.077245230339699</v>
      </c>
    </row>
    <row r="12" spans="2:5">
      <c r="B12" s="37" t="s">
        <v>49</v>
      </c>
      <c r="C12" s="41">
        <v>67</v>
      </c>
      <c r="D12" s="42">
        <f t="shared" ref="D12:D40" si="0">C12</f>
        <v>67</v>
      </c>
      <c r="E12" s="43">
        <f t="shared" ref="E12:E40" si="1">D12/2.149</f>
        <v>31.177291763610981</v>
      </c>
    </row>
    <row r="13" spans="2:5">
      <c r="B13" s="37" t="s">
        <v>50</v>
      </c>
      <c r="C13" s="41">
        <v>126</v>
      </c>
      <c r="D13" s="42">
        <f t="shared" si="0"/>
        <v>126</v>
      </c>
      <c r="E13" s="43">
        <f t="shared" si="1"/>
        <v>58.631921824104232</v>
      </c>
    </row>
    <row r="14" spans="2:5">
      <c r="B14" s="37" t="s">
        <v>51</v>
      </c>
      <c r="C14" s="41">
        <v>161</v>
      </c>
      <c r="D14" s="42">
        <f t="shared" si="0"/>
        <v>161</v>
      </c>
      <c r="E14" s="43">
        <f t="shared" si="1"/>
        <v>74.918566775244301</v>
      </c>
    </row>
    <row r="15" spans="2:5">
      <c r="B15" s="37" t="s">
        <v>52</v>
      </c>
      <c r="C15" s="41">
        <v>166</v>
      </c>
      <c r="D15" s="42">
        <f t="shared" si="0"/>
        <v>166</v>
      </c>
      <c r="E15" s="43">
        <f t="shared" si="1"/>
        <v>77.245230339692881</v>
      </c>
    </row>
    <row r="16" spans="2:5">
      <c r="B16" s="37" t="s">
        <v>53</v>
      </c>
      <c r="C16" s="41">
        <v>190</v>
      </c>
      <c r="D16" s="42">
        <f t="shared" si="0"/>
        <v>190</v>
      </c>
      <c r="E16" s="43">
        <f t="shared" si="1"/>
        <v>88.413215449046064</v>
      </c>
    </row>
    <row r="17" spans="2:5">
      <c r="B17" s="37" t="s">
        <v>54</v>
      </c>
      <c r="C17" s="41">
        <v>188</v>
      </c>
      <c r="D17" s="42">
        <f t="shared" si="0"/>
        <v>188</v>
      </c>
      <c r="E17" s="43">
        <f t="shared" si="1"/>
        <v>87.48255002326664</v>
      </c>
    </row>
    <row r="18" spans="2:5">
      <c r="B18" s="37" t="s">
        <v>55</v>
      </c>
      <c r="C18" s="41">
        <v>186</v>
      </c>
      <c r="D18" s="42">
        <f t="shared" si="0"/>
        <v>186</v>
      </c>
      <c r="E18" s="43">
        <f t="shared" si="1"/>
        <v>86.551884597487202</v>
      </c>
    </row>
    <row r="19" spans="2:5">
      <c r="B19" s="37" t="s">
        <v>56</v>
      </c>
      <c r="C19" s="41">
        <v>184</v>
      </c>
      <c r="D19" s="42">
        <f t="shared" si="0"/>
        <v>184</v>
      </c>
      <c r="E19" s="43">
        <f t="shared" si="1"/>
        <v>85.621219171707764</v>
      </c>
    </row>
    <row r="20" spans="2:5">
      <c r="B20" s="37" t="s">
        <v>57</v>
      </c>
      <c r="C20" s="41">
        <v>168</v>
      </c>
      <c r="D20" s="42">
        <f t="shared" si="0"/>
        <v>168</v>
      </c>
      <c r="E20" s="43">
        <f t="shared" si="1"/>
        <v>78.175895765472319</v>
      </c>
    </row>
    <row r="21" spans="2:5">
      <c r="B21" s="37" t="s">
        <v>58</v>
      </c>
      <c r="C21" s="41">
        <v>133</v>
      </c>
      <c r="D21" s="42">
        <f t="shared" si="0"/>
        <v>133</v>
      </c>
      <c r="E21" s="43">
        <f t="shared" si="1"/>
        <v>61.88925081433225</v>
      </c>
    </row>
    <row r="22" spans="2:5">
      <c r="B22" s="37" t="s">
        <v>59</v>
      </c>
      <c r="C22" s="41">
        <v>141</v>
      </c>
      <c r="D22" s="42">
        <f t="shared" si="0"/>
        <v>141</v>
      </c>
      <c r="E22" s="43">
        <f t="shared" si="1"/>
        <v>65.61191251744998</v>
      </c>
    </row>
    <row r="23" spans="2:5">
      <c r="B23" s="37" t="s">
        <v>60</v>
      </c>
      <c r="C23" s="41">
        <v>61</v>
      </c>
      <c r="D23" s="42">
        <f t="shared" si="0"/>
        <v>61</v>
      </c>
      <c r="E23" s="43">
        <f t="shared" si="1"/>
        <v>28.385295486272685</v>
      </c>
    </row>
    <row r="24" spans="2:5">
      <c r="B24" s="37" t="s">
        <v>61</v>
      </c>
      <c r="C24" s="41">
        <v>42</v>
      </c>
      <c r="D24" s="42">
        <f t="shared" si="0"/>
        <v>42</v>
      </c>
      <c r="E24" s="43">
        <f t="shared" si="1"/>
        <v>19.54397394136808</v>
      </c>
    </row>
    <row r="25" spans="2:5">
      <c r="B25" s="37" t="s">
        <v>62</v>
      </c>
      <c r="C25" s="41">
        <v>46</v>
      </c>
      <c r="D25" s="42">
        <f t="shared" si="0"/>
        <v>46</v>
      </c>
      <c r="E25" s="43">
        <f t="shared" si="1"/>
        <v>21.405304792926941</v>
      </c>
    </row>
    <row r="26" spans="2:5">
      <c r="B26" s="37" t="s">
        <v>63</v>
      </c>
      <c r="C26" s="41">
        <v>16</v>
      </c>
      <c r="D26" s="42">
        <f t="shared" si="0"/>
        <v>16</v>
      </c>
      <c r="E26" s="43">
        <f t="shared" si="1"/>
        <v>7.4453234062354579</v>
      </c>
    </row>
    <row r="27" spans="2:5">
      <c r="B27" s="37" t="s">
        <v>64</v>
      </c>
      <c r="C27" s="41">
        <v>85</v>
      </c>
      <c r="D27" s="42">
        <f t="shared" si="0"/>
        <v>85</v>
      </c>
      <c r="E27" s="43">
        <f t="shared" si="1"/>
        <v>39.553280595625871</v>
      </c>
    </row>
    <row r="28" spans="2:5">
      <c r="B28" s="37" t="s">
        <v>65</v>
      </c>
      <c r="C28" s="41">
        <v>135</v>
      </c>
      <c r="D28" s="42">
        <f t="shared" si="0"/>
        <v>135</v>
      </c>
      <c r="E28" s="43">
        <f t="shared" si="1"/>
        <v>62.819916240111681</v>
      </c>
    </row>
    <row r="29" spans="2:5">
      <c r="B29" s="37" t="s">
        <v>66</v>
      </c>
      <c r="C29" s="41">
        <v>133</v>
      </c>
      <c r="D29" s="42">
        <f t="shared" si="0"/>
        <v>133</v>
      </c>
      <c r="E29" s="43">
        <f t="shared" si="1"/>
        <v>61.88925081433225</v>
      </c>
    </row>
    <row r="30" spans="2:5">
      <c r="B30" s="37" t="s">
        <v>67</v>
      </c>
      <c r="C30" s="41">
        <v>18</v>
      </c>
      <c r="D30" s="42">
        <f t="shared" si="0"/>
        <v>18</v>
      </c>
      <c r="E30" s="43">
        <f t="shared" si="1"/>
        <v>8.3759888320148903</v>
      </c>
    </row>
    <row r="31" spans="2:5">
      <c r="B31" s="37" t="s">
        <v>68</v>
      </c>
      <c r="C31" s="41">
        <v>52</v>
      </c>
      <c r="D31" s="42">
        <f t="shared" si="0"/>
        <v>52</v>
      </c>
      <c r="E31" s="43">
        <f t="shared" si="1"/>
        <v>24.19730107026524</v>
      </c>
    </row>
    <row r="32" spans="2:5">
      <c r="B32" s="37" t="s">
        <v>69</v>
      </c>
      <c r="C32" s="41">
        <v>132</v>
      </c>
      <c r="D32" s="42">
        <f t="shared" si="0"/>
        <v>132</v>
      </c>
      <c r="E32" s="43">
        <f t="shared" si="1"/>
        <v>61.423918101442531</v>
      </c>
    </row>
    <row r="33" spans="2:5">
      <c r="B33" s="37" t="s">
        <v>70</v>
      </c>
      <c r="C33" s="41">
        <v>127</v>
      </c>
      <c r="D33" s="42">
        <f t="shared" si="0"/>
        <v>127</v>
      </c>
      <c r="E33" s="43">
        <f t="shared" si="1"/>
        <v>59.097254536993951</v>
      </c>
    </row>
    <row r="34" spans="2:5">
      <c r="B34" s="37" t="s">
        <v>71</v>
      </c>
      <c r="C34" s="41">
        <v>170</v>
      </c>
      <c r="D34" s="42">
        <f t="shared" si="0"/>
        <v>170</v>
      </c>
      <c r="E34" s="43">
        <f t="shared" si="1"/>
        <v>79.106561191251743</v>
      </c>
    </row>
    <row r="35" spans="2:5">
      <c r="B35" s="37" t="s">
        <v>72</v>
      </c>
      <c r="C35" s="41">
        <v>83</v>
      </c>
      <c r="D35" s="42">
        <f t="shared" si="0"/>
        <v>83</v>
      </c>
      <c r="E35" s="43">
        <f t="shared" si="1"/>
        <v>38.622615169846441</v>
      </c>
    </row>
    <row r="36" spans="2:5">
      <c r="B36" s="37" t="s">
        <v>73</v>
      </c>
      <c r="C36" s="41">
        <v>55</v>
      </c>
      <c r="D36" s="42">
        <f t="shared" si="0"/>
        <v>55</v>
      </c>
      <c r="E36" s="43">
        <f t="shared" si="1"/>
        <v>25.593299208934386</v>
      </c>
    </row>
    <row r="37" spans="2:5">
      <c r="B37" s="37" t="s">
        <v>74</v>
      </c>
      <c r="C37" s="41">
        <v>96</v>
      </c>
      <c r="D37" s="42">
        <f t="shared" si="0"/>
        <v>96</v>
      </c>
      <c r="E37" s="43">
        <f t="shared" si="1"/>
        <v>44.671940437412751</v>
      </c>
    </row>
    <row r="38" spans="2:5">
      <c r="B38" s="37" t="s">
        <v>75</v>
      </c>
      <c r="C38" s="41">
        <v>150</v>
      </c>
      <c r="D38" s="42">
        <f t="shared" si="0"/>
        <v>150</v>
      </c>
      <c r="E38" s="43">
        <f t="shared" si="1"/>
        <v>69.799906933457422</v>
      </c>
    </row>
    <row r="39" spans="2:5">
      <c r="B39" s="37" t="s">
        <v>76</v>
      </c>
      <c r="C39" s="41">
        <v>157</v>
      </c>
      <c r="D39" s="42">
        <f t="shared" si="0"/>
        <v>157</v>
      </c>
      <c r="E39" s="43">
        <f t="shared" si="1"/>
        <v>73.05723592368544</v>
      </c>
    </row>
    <row r="40" spans="2:5" ht="17.25" thickBot="1">
      <c r="B40" s="38" t="s">
        <v>77</v>
      </c>
      <c r="C40" s="2">
        <v>105</v>
      </c>
      <c r="D40" s="44">
        <f t="shared" si="0"/>
        <v>105</v>
      </c>
      <c r="E40" s="45">
        <f t="shared" si="1"/>
        <v>48.859934853420192</v>
      </c>
    </row>
    <row r="41" spans="2:5" ht="18" thickTop="1" thickBot="1">
      <c r="B41" s="9" t="s">
        <v>11</v>
      </c>
      <c r="C41" s="15">
        <f>SUM(C10:C39)</f>
        <v>3410</v>
      </c>
      <c r="D41" s="15">
        <f>SUM(D10:D39)</f>
        <v>3410</v>
      </c>
      <c r="E41" s="16">
        <f>SUM(E10:E39)</f>
        <v>1586.7845509539322</v>
      </c>
    </row>
    <row r="42" spans="2:5">
      <c r="B42" s="34"/>
      <c r="C42" s="35"/>
      <c r="D42" s="35"/>
      <c r="E42" s="35"/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삼천포 소화가스 9월</vt:lpstr>
      <vt:lpstr>사천 9월</vt:lpstr>
      <vt:lpstr>곤명 9월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조재현</cp:lastModifiedBy>
  <dcterms:created xsi:type="dcterms:W3CDTF">2022-11-29T23:53:14Z</dcterms:created>
  <dcterms:modified xsi:type="dcterms:W3CDTF">2023-10-10T09:03:22Z</dcterms:modified>
</cp:coreProperties>
</file>